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100" yWindow="75" windowWidth="14730" windowHeight="12810" activeTab="0"/>
  </bookViews>
  <sheets>
    <sheet name="срав.анализ2021-2022-консол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<sst xmlns="http://schemas.openxmlformats.org/spreadsheetml/2006/main" count="26" uniqueCount="24">
  <si>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Наименование</t>
  </si>
  <si>
    <t>ИТОГО</t>
  </si>
  <si>
    <t>Единый налог на вмененный доход для отдельных видов деятельности (ЕНВД) - 90%</t>
  </si>
  <si>
    <t>Налог на имущество физических лиц - 100%</t>
  </si>
  <si>
    <t>Земельный налог - 100%</t>
  </si>
  <si>
    <t>Государственная пошлина, сборы</t>
  </si>
  <si>
    <t>Темп роста %</t>
  </si>
  <si>
    <t>Отклонение                        (+,-)</t>
  </si>
  <si>
    <t>Прочие неналоговые доходы бюджетов муниципальных районов</t>
  </si>
  <si>
    <t>Таблица 1.3.</t>
  </si>
  <si>
    <t>Прочие налоговые доходы бюджетов муниципальных районов</t>
  </si>
  <si>
    <t>Акцизы по подакцизным товарам</t>
  </si>
  <si>
    <t xml:space="preserve">Налог на доходы физических лиц </t>
  </si>
  <si>
    <t>Налог, взимаемый в связи с применением упрощенной системы налогообложения (УСН) - 100%</t>
  </si>
  <si>
    <t xml:space="preserve">Единый сельскохозяйственный налог (ЕСН) - 100% </t>
  </si>
  <si>
    <t>(в рублях)</t>
  </si>
  <si>
    <t>Начальник ОФ</t>
  </si>
  <si>
    <t>Гаджимагомедов А.М.</t>
  </si>
  <si>
    <r>
      <t xml:space="preserve">План на 6 месяцев </t>
    </r>
    <r>
      <rPr>
        <sz val="14"/>
        <color indexed="17"/>
        <rFont val="Arial Cyr"/>
        <family val="0"/>
      </rPr>
      <t>2021 года</t>
    </r>
  </si>
  <si>
    <t>Исполнение за 6 месяцев 2021 года</t>
  </si>
  <si>
    <r>
      <t xml:space="preserve">План на 6 месяцев </t>
    </r>
    <r>
      <rPr>
        <sz val="14"/>
        <color indexed="17"/>
        <rFont val="Arial Cyr"/>
        <family val="0"/>
      </rPr>
      <t>2022 года</t>
    </r>
  </si>
  <si>
    <r>
      <t xml:space="preserve">Сравнительный анализ поступления налоговых и неналоговых доходов </t>
    </r>
    <r>
      <rPr>
        <b/>
        <sz val="14"/>
        <rFont val="Arial"/>
        <family val="2"/>
      </rPr>
      <t>в консолидированный бюджет</t>
    </r>
    <r>
      <rPr>
        <sz val="14"/>
        <rFont val="Arial"/>
        <family val="2"/>
      </rPr>
      <t xml:space="preserve"> МР «Ахвахский район»                                                                                                                                           за  6 месяцев  2021 и 2022 г.г.</t>
    </r>
  </si>
  <si>
    <t>Налог, взимаемый в связи с применением патентной системы налогообложения</t>
  </si>
  <si>
    <t>Исполнение за 6 месяцев 2022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</si>
</sst>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[$-FC19]d\ mmmm\ yyyy\ &quot;г.&quot;"/>
    <numFmt numFmtId="176" formatCode="#,##0.0"/>
    <numFmt numFmtId="177" formatCode="#,##0.000"/>
    <numFmt numFmtId="178" formatCode="0.0%"/>
    <numFmt numFmtId="179" formatCode="000000"/>
    <numFmt numFmtId="180" formatCode="0000"/>
    <numFmt numFmtId="181" formatCode="d/m/yy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0_ ;[Red]\-#,##0.00\ 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 CYR"/>
      <family val="2"/>
    </font>
    <font>
      <sz val="14"/>
      <color indexed="8"/>
      <name val="Arial"/>
      <family val="2"/>
    </font>
    <font>
      <b/>
      <sz val="14"/>
      <name val="Arial Cyr"/>
      <family val="0"/>
    </font>
    <font>
      <sz val="14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2" fontId="24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/>
    </xf>
    <xf numFmtId="178" fontId="26" fillId="0" borderId="11" xfId="0" applyNumberFormat="1" applyFont="1" applyFill="1" applyBorder="1" applyAlignment="1">
      <alignment horizontal="right"/>
    </xf>
    <xf numFmtId="190" fontId="3" fillId="0" borderId="12" xfId="0" applyNumberFormat="1" applyFont="1" applyFill="1" applyBorder="1" applyAlignment="1">
      <alignment horizontal="right"/>
    </xf>
    <xf numFmtId="190" fontId="3" fillId="0" borderId="11" xfId="0" applyNumberFormat="1" applyFont="1" applyFill="1" applyBorder="1" applyAlignment="1">
      <alignment horizontal="right"/>
    </xf>
    <xf numFmtId="190" fontId="26" fillId="0" borderId="12" xfId="0" applyNumberFormat="1" applyFont="1" applyFill="1" applyBorder="1" applyAlignment="1">
      <alignment horizontal="right"/>
    </xf>
    <xf numFmtId="190" fontId="26" fillId="0" borderId="11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22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0" sqref="A10:IV10"/>
      <selection pane="topRight" activeCell="A10" sqref="A10:IV10"/>
      <selection pane="bottomLeft" activeCell="A10" sqref="A10:IV10"/>
      <selection pane="bottomRight" activeCell="A11" sqref="A11"/>
    </sheetView>
  </sheetViews>
  <sheetFormatPr defaultColWidth="9.00390625" defaultRowHeight="12.75"/>
  <cols>
    <col min="1" max="1" width="85.75390625" style="21" customWidth="1"/>
    <col min="2" max="3" width="18.75390625" style="21" customWidth="1"/>
    <col min="4" max="4" width="17.75390625" style="21" customWidth="1"/>
    <col min="5" max="5" width="13.125" style="21" customWidth="1"/>
    <col min="6" max="7" width="18.75390625" style="5" customWidth="1"/>
    <col min="8" max="8" width="19.75390625" style="5" customWidth="1"/>
    <col min="9" max="9" width="14.625" style="5" customWidth="1"/>
    <col min="10" max="81" width="18.00390625" style="5" customWidth="1"/>
    <col min="82" max="16384" width="9.125" style="5" customWidth="1"/>
  </cols>
  <sheetData>
    <row r="1" spans="1:10" ht="39.7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1"/>
    </row>
    <row r="2" spans="1:9" ht="18">
      <c r="A2" s="5"/>
      <c r="B2" s="5"/>
      <c r="C2" s="5"/>
      <c r="D2" s="5"/>
      <c r="E2" s="5"/>
      <c r="F2" s="2"/>
      <c r="G2" s="2"/>
      <c r="H2" s="2"/>
      <c r="I2" s="2"/>
    </row>
    <row r="3" spans="1:8" ht="18">
      <c r="A3" s="5"/>
      <c r="B3" s="5"/>
      <c r="C3" s="5"/>
      <c r="D3" s="5"/>
      <c r="E3" s="5"/>
      <c r="F3" s="2"/>
      <c r="G3" s="2"/>
      <c r="H3" s="2" t="s">
        <v>9</v>
      </c>
    </row>
    <row r="4" spans="1:9" ht="18">
      <c r="A4" s="5"/>
      <c r="B4" s="5"/>
      <c r="C4" s="5"/>
      <c r="D4" s="5"/>
      <c r="E4" s="5"/>
      <c r="F4" s="3"/>
      <c r="G4" s="2"/>
      <c r="H4" s="14"/>
      <c r="I4" s="14" t="s">
        <v>15</v>
      </c>
    </row>
    <row r="5" spans="1:9" s="18" customFormat="1" ht="57" customHeight="1">
      <c r="A5" s="15" t="s">
        <v>0</v>
      </c>
      <c r="B5" s="16" t="s">
        <v>18</v>
      </c>
      <c r="C5" s="16" t="s">
        <v>20</v>
      </c>
      <c r="D5" s="16" t="s">
        <v>7</v>
      </c>
      <c r="E5" s="17" t="s">
        <v>6</v>
      </c>
      <c r="F5" s="16" t="s">
        <v>19</v>
      </c>
      <c r="G5" s="16" t="s">
        <v>23</v>
      </c>
      <c r="H5" s="16" t="s">
        <v>7</v>
      </c>
      <c r="I5" s="17" t="s">
        <v>6</v>
      </c>
    </row>
    <row r="6" spans="1:9" ht="18">
      <c r="A6" s="4" t="s">
        <v>12</v>
      </c>
      <c r="B6" s="10">
        <v>20300010</v>
      </c>
      <c r="C6" s="10">
        <v>20828000</v>
      </c>
      <c r="D6" s="11">
        <v>527990</v>
      </c>
      <c r="E6" s="8">
        <f aca="true" t="shared" si="0" ref="E6:E14">C6/B6</f>
        <v>1.0260093467934253</v>
      </c>
      <c r="F6" s="10">
        <v>19609466.62</v>
      </c>
      <c r="G6" s="10">
        <v>22965468.55</v>
      </c>
      <c r="H6" s="11">
        <v>3356001.9299999997</v>
      </c>
      <c r="I6" s="8">
        <f aca="true" t="shared" si="1" ref="I6:I17">G6/F6</f>
        <v>1.1711419282856557</v>
      </c>
    </row>
    <row r="7" spans="1:9" ht="18">
      <c r="A7" s="4" t="s">
        <v>11</v>
      </c>
      <c r="B7" s="10">
        <v>1928700</v>
      </c>
      <c r="C7" s="10">
        <v>1884582</v>
      </c>
      <c r="D7" s="11">
        <v>-44118</v>
      </c>
      <c r="E7" s="8">
        <f t="shared" si="0"/>
        <v>0.9771255249650024</v>
      </c>
      <c r="F7" s="10">
        <v>1721240.89</v>
      </c>
      <c r="G7" s="10">
        <v>2041260.61</v>
      </c>
      <c r="H7" s="11">
        <v>320019.7200000002</v>
      </c>
      <c r="I7" s="8">
        <f t="shared" si="1"/>
        <v>1.185923842420453</v>
      </c>
    </row>
    <row r="8" spans="1:9" ht="36">
      <c r="A8" s="4" t="s">
        <v>13</v>
      </c>
      <c r="B8" s="10">
        <v>1700000</v>
      </c>
      <c r="C8" s="10">
        <v>3050000</v>
      </c>
      <c r="D8" s="11">
        <v>1350000</v>
      </c>
      <c r="E8" s="8">
        <f t="shared" si="0"/>
        <v>1.7941176470588236</v>
      </c>
      <c r="F8" s="10">
        <v>3274119.2</v>
      </c>
      <c r="G8" s="10">
        <v>5112901.11</v>
      </c>
      <c r="H8" s="11">
        <v>1838781.9100000001</v>
      </c>
      <c r="I8" s="8">
        <f t="shared" si="1"/>
        <v>1.5616111685854321</v>
      </c>
    </row>
    <row r="9" spans="1:9" ht="36">
      <c r="A9" s="4" t="s">
        <v>2</v>
      </c>
      <c r="B9" s="10">
        <v>0</v>
      </c>
      <c r="C9" s="10">
        <v>0</v>
      </c>
      <c r="D9" s="11">
        <v>0</v>
      </c>
      <c r="E9" s="8" t="e">
        <f t="shared" si="0"/>
        <v>#DIV/0!</v>
      </c>
      <c r="F9" s="10">
        <v>9878.48</v>
      </c>
      <c r="G9" s="10">
        <v>-243281.48</v>
      </c>
      <c r="H9" s="11">
        <v>-253159.96000000002</v>
      </c>
      <c r="I9" s="8">
        <f t="shared" si="1"/>
        <v>-24.62742041285704</v>
      </c>
    </row>
    <row r="10" spans="1:9" ht="18">
      <c r="A10" s="4" t="s">
        <v>3</v>
      </c>
      <c r="B10" s="10">
        <v>450000</v>
      </c>
      <c r="C10" s="10">
        <v>300000</v>
      </c>
      <c r="D10" s="11">
        <v>-150000</v>
      </c>
      <c r="E10" s="8">
        <f t="shared" si="0"/>
        <v>0.6666666666666666</v>
      </c>
      <c r="F10" s="10">
        <v>191932.59</v>
      </c>
      <c r="G10" s="10">
        <v>51665.12</v>
      </c>
      <c r="H10" s="11">
        <v>-140267.47</v>
      </c>
      <c r="I10" s="8">
        <f t="shared" si="1"/>
        <v>0.26918367537269206</v>
      </c>
    </row>
    <row r="11" spans="1:9" ht="18">
      <c r="A11" s="4" t="s">
        <v>14</v>
      </c>
      <c r="B11" s="10">
        <v>20000</v>
      </c>
      <c r="C11" s="10">
        <v>35000</v>
      </c>
      <c r="D11" s="11">
        <v>15000</v>
      </c>
      <c r="E11" s="8">
        <f t="shared" si="0"/>
        <v>1.75</v>
      </c>
      <c r="F11" s="10">
        <v>48900</v>
      </c>
      <c r="G11" s="10">
        <v>88975.1</v>
      </c>
      <c r="H11" s="11">
        <v>40075.100000000006</v>
      </c>
      <c r="I11" s="8">
        <f t="shared" si="1"/>
        <v>1.8195316973415134</v>
      </c>
    </row>
    <row r="12" spans="1:9" ht="36">
      <c r="A12" s="4" t="s">
        <v>22</v>
      </c>
      <c r="B12" s="10">
        <v>0</v>
      </c>
      <c r="C12" s="10">
        <v>6000</v>
      </c>
      <c r="D12" s="11">
        <v>6000</v>
      </c>
      <c r="E12" s="8" t="e">
        <f t="shared" si="0"/>
        <v>#DIV/0!</v>
      </c>
      <c r="F12" s="10">
        <v>0</v>
      </c>
      <c r="G12" s="10">
        <v>12255.66</v>
      </c>
      <c r="H12" s="11">
        <v>12255.66</v>
      </c>
      <c r="I12" s="8" t="e">
        <f>G12/F12</f>
        <v>#DIV/0!</v>
      </c>
    </row>
    <row r="13" spans="1:9" ht="18">
      <c r="A13" s="4" t="s">
        <v>4</v>
      </c>
      <c r="B13" s="10">
        <v>1010000</v>
      </c>
      <c r="C13" s="10">
        <v>1000000</v>
      </c>
      <c r="D13" s="11">
        <v>-10000</v>
      </c>
      <c r="E13" s="8">
        <f t="shared" si="0"/>
        <v>0.9900990099009901</v>
      </c>
      <c r="F13" s="10">
        <v>1640922.69</v>
      </c>
      <c r="G13" s="10">
        <v>473727.39</v>
      </c>
      <c r="H13" s="11">
        <v>-1167195.2999999998</v>
      </c>
      <c r="I13" s="8">
        <f t="shared" si="1"/>
        <v>0.2886957398340321</v>
      </c>
    </row>
    <row r="14" spans="1:9" ht="18">
      <c r="A14" s="4" t="s">
        <v>5</v>
      </c>
      <c r="B14" s="10">
        <v>75000</v>
      </c>
      <c r="C14" s="10">
        <v>75000</v>
      </c>
      <c r="D14" s="11">
        <v>0</v>
      </c>
      <c r="E14" s="8">
        <f t="shared" si="0"/>
        <v>1</v>
      </c>
      <c r="F14" s="10">
        <v>119712.73</v>
      </c>
      <c r="G14" s="10">
        <v>106626.75</v>
      </c>
      <c r="H14" s="11">
        <v>-13085.979999999996</v>
      </c>
      <c r="I14" s="8">
        <f t="shared" si="1"/>
        <v>0.8906884840066717</v>
      </c>
    </row>
    <row r="15" spans="1:9" ht="18">
      <c r="A15" s="4" t="s">
        <v>10</v>
      </c>
      <c r="B15" s="10">
        <v>0</v>
      </c>
      <c r="C15" s="10">
        <v>0</v>
      </c>
      <c r="D15" s="11">
        <v>0</v>
      </c>
      <c r="E15" s="8"/>
      <c r="F15" s="10">
        <v>0</v>
      </c>
      <c r="G15" s="10">
        <v>-0.15</v>
      </c>
      <c r="H15" s="11">
        <v>-0.15</v>
      </c>
      <c r="I15" s="8" t="e">
        <f t="shared" si="1"/>
        <v>#DIV/0!</v>
      </c>
    </row>
    <row r="16" spans="1:9" ht="18">
      <c r="A16" s="4" t="s">
        <v>8</v>
      </c>
      <c r="B16" s="10">
        <v>209000</v>
      </c>
      <c r="C16" s="10">
        <v>209000</v>
      </c>
      <c r="D16" s="11">
        <v>0</v>
      </c>
      <c r="E16" s="8">
        <f>C16/B16</f>
        <v>1</v>
      </c>
      <c r="F16" s="10">
        <v>639495</v>
      </c>
      <c r="G16" s="10">
        <v>178622.44</v>
      </c>
      <c r="H16" s="11">
        <v>-460872.56</v>
      </c>
      <c r="I16" s="8">
        <f t="shared" si="1"/>
        <v>0.2793179618292559</v>
      </c>
    </row>
    <row r="17" spans="1:9" s="7" customFormat="1" ht="18">
      <c r="A17" s="6" t="s">
        <v>1</v>
      </c>
      <c r="B17" s="12">
        <f>SUM(B6:B16)</f>
        <v>25692710</v>
      </c>
      <c r="C17" s="12">
        <f>SUM(C6:C16)</f>
        <v>27387582</v>
      </c>
      <c r="D17" s="13">
        <f aca="true" t="shared" si="2" ref="D6:D17">C17-B17</f>
        <v>1694872</v>
      </c>
      <c r="E17" s="9">
        <f>C17/B17</f>
        <v>1.065967038899361</v>
      </c>
      <c r="F17" s="12">
        <f>SUM(F6:F16)</f>
        <v>27255668.200000003</v>
      </c>
      <c r="G17" s="12">
        <f>SUM(G6:G16)</f>
        <v>30788221.100000005</v>
      </c>
      <c r="H17" s="13">
        <f aca="true" t="shared" si="3" ref="H6:H17">G17-F17</f>
        <v>3532552.9000000022</v>
      </c>
      <c r="I17" s="9">
        <f t="shared" si="1"/>
        <v>1.1296080093901348</v>
      </c>
    </row>
    <row r="21" spans="1:5" ht="18">
      <c r="A21" s="22" t="s">
        <v>16</v>
      </c>
      <c r="B21" s="5"/>
      <c r="C21" s="5"/>
      <c r="D21" s="5" t="s">
        <v>17</v>
      </c>
      <c r="E21" s="5"/>
    </row>
    <row r="22" spans="1:9" ht="18.75">
      <c r="A22" s="19"/>
      <c r="B22" s="19"/>
      <c r="C22" s="19"/>
      <c r="D22" s="19"/>
      <c r="E22" s="19"/>
      <c r="F22" s="20"/>
      <c r="G22" s="19"/>
      <c r="H22" s="20"/>
      <c r="I22" s="20"/>
    </row>
  </sheetData>
  <sheetProtection/>
  <mergeCells count="1">
    <mergeCell ref="A1:I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DNA7 X86</cp:lastModifiedBy>
  <cp:lastPrinted>2019-07-29T08:39:40Z</cp:lastPrinted>
  <dcterms:created xsi:type="dcterms:W3CDTF">2009-03-19T17:34:48Z</dcterms:created>
  <dcterms:modified xsi:type="dcterms:W3CDTF">2022-08-01T06:56:24Z</dcterms:modified>
  <cp:category/>
  <cp:version/>
  <cp:contentType/>
  <cp:contentStatus/>
</cp:coreProperties>
</file>