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280" windowHeight="12735" activeTab="0"/>
  </bookViews>
  <sheets>
    <sheet name="Консолид. 01.07.2021" sheetId="1" r:id="rId1"/>
  </sheets>
  <definedNames>
    <definedName name="_xlnm.Print_Area" localSheetId="0">'Консолид. 01.07.2021'!$A$1:$G$21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<sst xmlns="http://schemas.openxmlformats.org/spreadsheetml/2006/main" count="23" uniqueCount="23">
  <si>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</t>
  </si>
  <si>
    <t>Наименование</t>
  </si>
  <si>
    <t>Налог на имущество физических лиц - 100%</t>
  </si>
  <si>
    <t>Земельный налог - 100%</t>
  </si>
  <si>
    <t>Государственная пошлина, сборы</t>
  </si>
  <si>
    <t>Прочие неналоговые доходы бюджетов муниципальных районов</t>
  </si>
  <si>
    <t>Прочие налоговые доходы бюджетов муниципальных районов</t>
  </si>
  <si>
    <t>Акцизы по подакцизным товарам</t>
  </si>
  <si>
    <t>Отклонение  (+,-)</t>
  </si>
  <si>
    <t>(в рублях)</t>
  </si>
  <si>
    <t>Единый налог на вмененный доход для отдельных видов деятельности (ЕНВД) - 100%</t>
  </si>
  <si>
    <t>Налог на доходы физических лиц - (2%+62%)</t>
  </si>
  <si>
    <t>Налог, взимаемый в связи с применением упрощенной системы налогообложения (УСН) - 100%</t>
  </si>
  <si>
    <t xml:space="preserve">Единый сельскохозяйственный налог (ЕСХН) - 100% </t>
  </si>
  <si>
    <r>
      <t xml:space="preserve">СПРАВОЧНО               </t>
    </r>
    <r>
      <rPr>
        <sz val="14"/>
        <rFont val="Arial Cyr"/>
        <family val="0"/>
      </rPr>
      <t xml:space="preserve"> % исполнения к годовому плану на 2019 года</t>
    </r>
  </si>
  <si>
    <t>Начальник ОФ</t>
  </si>
  <si>
    <t>Гаджимагомедов А.М.</t>
  </si>
  <si>
    <t>% исполнения к плану на 01.10.2019 года</t>
  </si>
  <si>
    <r>
      <t xml:space="preserve">Сведения о поступлении налоговых и неналоговых доходов </t>
    </r>
    <r>
      <rPr>
        <b/>
        <sz val="14"/>
        <rFont val="Arial Cyr"/>
        <family val="0"/>
      </rPr>
      <t>в консолидированный бюджет</t>
    </r>
    <r>
      <rPr>
        <sz val="14"/>
        <rFont val="Arial Cyr"/>
        <family val="0"/>
      </rPr>
      <t xml:space="preserve"> МР "Ахвахский район" РД на 1  июля  2021 года</t>
    </r>
  </si>
  <si>
    <t>План на 2021 год</t>
  </si>
  <si>
    <r>
      <t xml:space="preserve">План на </t>
    </r>
    <r>
      <rPr>
        <sz val="14"/>
        <color indexed="17"/>
        <rFont val="Arial Cyr"/>
        <family val="0"/>
      </rPr>
      <t>1 июля</t>
    </r>
    <r>
      <rPr>
        <sz val="14"/>
        <rFont val="Arial Cyr"/>
        <family val="0"/>
      </rPr>
      <t xml:space="preserve">  2021 года</t>
    </r>
  </si>
  <si>
    <t>Исполнение на 1 июля 2021 года</t>
  </si>
  <si>
    <t>Таблица 1.2.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</si>
</sst>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"/>
    <numFmt numFmtId="176" formatCode="0.0%"/>
    <numFmt numFmtId="177" formatCode="0.000000000"/>
    <numFmt numFmtId="178" formatCode="#,##0.00_ ;[Red]\-#,##0.00\ "/>
    <numFmt numFmtId="179" formatCode="0.00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u val="single"/>
      <sz val="14"/>
      <name val="Arial Cyr"/>
      <family val="0"/>
    </font>
    <font>
      <i/>
      <sz val="14"/>
      <name val="Arial Cyr"/>
      <family val="0"/>
    </font>
    <font>
      <b/>
      <sz val="12"/>
      <color indexed="8"/>
      <name val="Times New Roman"/>
      <family val="1"/>
    </font>
    <font>
      <sz val="14"/>
      <color indexed="17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2" fontId="5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0"/>
  <sheetViews>
    <sheetView tabSelected="1" view="pageBreakPreview" zoomScale="70" zoomScaleNormal="85" zoomScaleSheetLayoutView="70" zoomScalePageLayoutView="0" workbookViewId="0" topLeftCell="A1">
      <pane xSplit="1" ySplit="1" topLeftCell="B2" activePane="bottomRight" state="frozen"/>
      <selection pane="topLeft" activeCell="F6" sqref="F6:F16"/>
      <selection pane="topRight" activeCell="F6" sqref="F6:F16"/>
      <selection pane="bottomLeft" activeCell="F6" sqref="F6:F16"/>
      <selection pane="bottomRight" activeCell="F4" sqref="F4"/>
    </sheetView>
  </sheetViews>
  <sheetFormatPr defaultColWidth="9.00390625" defaultRowHeight="12.75"/>
  <cols>
    <col min="1" max="1" width="63.375" style="14" customWidth="1"/>
    <col min="2" max="2" width="19.625" style="3" customWidth="1"/>
    <col min="3" max="3" width="19.125" style="3" customWidth="1"/>
    <col min="4" max="4" width="20.625" style="3" customWidth="1"/>
    <col min="5" max="5" width="18.00390625" style="3" customWidth="1"/>
    <col min="6" max="6" width="20.75390625" style="3" customWidth="1"/>
    <col min="7" max="7" width="22.125" style="3" customWidth="1"/>
    <col min="8" max="69" width="18.00390625" style="3" customWidth="1"/>
    <col min="70" max="16384" width="9.125" style="3" customWidth="1"/>
  </cols>
  <sheetData>
    <row r="1" spans="1:7" ht="34.5" customHeight="1">
      <c r="A1" s="26" t="s">
        <v>18</v>
      </c>
      <c r="B1" s="26"/>
      <c r="C1" s="26"/>
      <c r="D1" s="26"/>
      <c r="F1" s="28"/>
      <c r="G1" s="28"/>
    </row>
    <row r="2" spans="1:4" ht="18">
      <c r="A2" s="3"/>
      <c r="B2" s="2"/>
      <c r="C2" s="2"/>
      <c r="D2" s="2"/>
    </row>
    <row r="3" spans="1:6" ht="18">
      <c r="A3" s="3"/>
      <c r="B3" s="2"/>
      <c r="C3" s="2"/>
      <c r="D3" s="2"/>
      <c r="F3" s="2" t="s">
        <v>22</v>
      </c>
    </row>
    <row r="4" spans="1:6" ht="18">
      <c r="A4" s="3"/>
      <c r="B4" s="27"/>
      <c r="C4" s="27"/>
      <c r="D4" s="27"/>
      <c r="F4" s="24" t="s">
        <v>9</v>
      </c>
    </row>
    <row r="5" spans="1:7" s="13" customFormat="1" ht="99.75" customHeight="1">
      <c r="A5" s="17" t="s">
        <v>1</v>
      </c>
      <c r="B5" s="6" t="s">
        <v>19</v>
      </c>
      <c r="C5" s="6" t="s">
        <v>20</v>
      </c>
      <c r="D5" s="6" t="s">
        <v>21</v>
      </c>
      <c r="E5" s="6" t="s">
        <v>17</v>
      </c>
      <c r="F5" s="23" t="s">
        <v>8</v>
      </c>
      <c r="G5" s="18" t="s">
        <v>14</v>
      </c>
    </row>
    <row r="6" spans="1:7" ht="18.75">
      <c r="A6" s="25" t="s">
        <v>11</v>
      </c>
      <c r="B6" s="19">
        <v>43000000</v>
      </c>
      <c r="C6" s="19">
        <v>20300010</v>
      </c>
      <c r="D6" s="19">
        <v>19609466.62</v>
      </c>
      <c r="E6" s="1">
        <f aca="true" t="shared" si="0" ref="E6:E13">D6/C6</f>
        <v>0.965983101486157</v>
      </c>
      <c r="F6" s="21">
        <f aca="true" t="shared" si="1" ref="F6:F16">D6-C6</f>
        <v>-690543.379999999</v>
      </c>
      <c r="G6" s="7">
        <f aca="true" t="shared" si="2" ref="G6:G13">D6/B6</f>
        <v>0.4560341074418605</v>
      </c>
    </row>
    <row r="7" spans="1:7" ht="18.75">
      <c r="A7" s="25" t="s">
        <v>7</v>
      </c>
      <c r="B7" s="19">
        <v>3857403.7</v>
      </c>
      <c r="C7" s="19">
        <v>1928700</v>
      </c>
      <c r="D7" s="19">
        <v>1721240.89</v>
      </c>
      <c r="E7" s="1">
        <f t="shared" si="0"/>
        <v>0.8924357805775911</v>
      </c>
      <c r="F7" s="21">
        <f t="shared" si="1"/>
        <v>-207459.1100000001</v>
      </c>
      <c r="G7" s="7">
        <f t="shared" si="2"/>
        <v>0.44621746227909714</v>
      </c>
    </row>
    <row r="8" spans="1:7" ht="54.75">
      <c r="A8" s="25" t="s">
        <v>12</v>
      </c>
      <c r="B8" s="19">
        <v>3448000</v>
      </c>
      <c r="C8" s="19">
        <v>1700000</v>
      </c>
      <c r="D8" s="19">
        <v>3274119.2</v>
      </c>
      <c r="E8" s="1">
        <f t="shared" si="0"/>
        <v>1.9259524705882354</v>
      </c>
      <c r="F8" s="21">
        <f t="shared" si="1"/>
        <v>1574119.2000000002</v>
      </c>
      <c r="G8" s="7">
        <f t="shared" si="2"/>
        <v>0.9495705336426915</v>
      </c>
    </row>
    <row r="9" spans="1:7" ht="36.75">
      <c r="A9" s="25" t="s">
        <v>10</v>
      </c>
      <c r="B9" s="19">
        <v>0</v>
      </c>
      <c r="C9" s="19">
        <v>0</v>
      </c>
      <c r="D9" s="19">
        <v>9878.48</v>
      </c>
      <c r="E9" s="1" t="e">
        <f t="shared" si="0"/>
        <v>#DIV/0!</v>
      </c>
      <c r="F9" s="21">
        <f t="shared" si="1"/>
        <v>9878.48</v>
      </c>
      <c r="G9" s="7" t="e">
        <f t="shared" si="2"/>
        <v>#DIV/0!</v>
      </c>
    </row>
    <row r="10" spans="1:7" ht="18.75">
      <c r="A10" s="25" t="s">
        <v>2</v>
      </c>
      <c r="B10" s="19">
        <v>1160000</v>
      </c>
      <c r="C10" s="19">
        <v>450000</v>
      </c>
      <c r="D10" s="19">
        <v>191932.59</v>
      </c>
      <c r="E10" s="1">
        <f t="shared" si="0"/>
        <v>0.42651686666666666</v>
      </c>
      <c r="F10" s="21">
        <f t="shared" si="1"/>
        <v>-258067.41</v>
      </c>
      <c r="G10" s="7">
        <f t="shared" si="2"/>
        <v>0.16545912931034482</v>
      </c>
    </row>
    <row r="11" spans="1:7" ht="36.75">
      <c r="A11" s="25" t="s">
        <v>13</v>
      </c>
      <c r="B11" s="19">
        <v>50000</v>
      </c>
      <c r="C11" s="19">
        <v>20000</v>
      </c>
      <c r="D11" s="19">
        <v>48900</v>
      </c>
      <c r="E11" s="1">
        <f t="shared" si="0"/>
        <v>2.445</v>
      </c>
      <c r="F11" s="21">
        <f t="shared" si="1"/>
        <v>28900</v>
      </c>
      <c r="G11" s="7">
        <f t="shared" si="2"/>
        <v>0.978</v>
      </c>
    </row>
    <row r="12" spans="1:7" ht="18.75">
      <c r="A12" s="25" t="s">
        <v>3</v>
      </c>
      <c r="B12" s="19">
        <v>2809000</v>
      </c>
      <c r="C12" s="19">
        <v>1010000</v>
      </c>
      <c r="D12" s="19">
        <v>1640922.69</v>
      </c>
      <c r="E12" s="1">
        <f t="shared" si="0"/>
        <v>1.6246759306930691</v>
      </c>
      <c r="F12" s="21">
        <f t="shared" si="1"/>
        <v>630922.69</v>
      </c>
      <c r="G12" s="7">
        <f t="shared" si="2"/>
        <v>0.5841661409754361</v>
      </c>
    </row>
    <row r="13" spans="1:7" ht="18.75">
      <c r="A13" s="25" t="s">
        <v>4</v>
      </c>
      <c r="B13" s="19">
        <v>200000</v>
      </c>
      <c r="C13" s="19">
        <v>75000</v>
      </c>
      <c r="D13" s="19">
        <v>119712.73</v>
      </c>
      <c r="E13" s="1">
        <f t="shared" si="0"/>
        <v>1.5961697333333333</v>
      </c>
      <c r="F13" s="21">
        <f t="shared" si="1"/>
        <v>44712.729999999996</v>
      </c>
      <c r="G13" s="7">
        <f t="shared" si="2"/>
        <v>0.59856365</v>
      </c>
    </row>
    <row r="14" spans="1:7" ht="36.75">
      <c r="A14" s="25" t="s">
        <v>6</v>
      </c>
      <c r="B14" s="19">
        <v>0</v>
      </c>
      <c r="C14" s="19">
        <v>0</v>
      </c>
      <c r="D14" s="19">
        <v>0</v>
      </c>
      <c r="E14" s="1"/>
      <c r="F14" s="21">
        <f t="shared" si="1"/>
        <v>0</v>
      </c>
      <c r="G14" s="7"/>
    </row>
    <row r="15" spans="1:7" ht="36.75">
      <c r="A15" s="25" t="s">
        <v>5</v>
      </c>
      <c r="B15" s="19">
        <v>418000</v>
      </c>
      <c r="C15" s="19">
        <v>209000</v>
      </c>
      <c r="D15" s="19">
        <v>639495</v>
      </c>
      <c r="E15" s="1">
        <f>D15/C15</f>
        <v>3.059784688995215</v>
      </c>
      <c r="F15" s="21">
        <f t="shared" si="1"/>
        <v>430495</v>
      </c>
      <c r="G15" s="7">
        <f>D15/B15</f>
        <v>1.5298923444976076</v>
      </c>
    </row>
    <row r="16" spans="1:7" s="5" customFormat="1" ht="18.75">
      <c r="A16" s="4" t="s">
        <v>0</v>
      </c>
      <c r="B16" s="20">
        <f>SUM(B6:B15)</f>
        <v>54942403.7</v>
      </c>
      <c r="C16" s="20">
        <f>SUM(C6:C15)</f>
        <v>25692710</v>
      </c>
      <c r="D16" s="20">
        <f>SUM(D6:D15)</f>
        <v>27255668.200000003</v>
      </c>
      <c r="E16" s="1">
        <f>D16/C16</f>
        <v>1.0608327498344863</v>
      </c>
      <c r="F16" s="22">
        <f t="shared" si="1"/>
        <v>1562958.200000003</v>
      </c>
      <c r="G16" s="7">
        <f>D16/B16</f>
        <v>0.4960770982795571</v>
      </c>
    </row>
    <row r="17" spans="2:7" s="5" customFormat="1" ht="18.75">
      <c r="B17" s="8"/>
      <c r="C17" s="9"/>
      <c r="D17" s="9"/>
      <c r="E17" s="10"/>
      <c r="F17" s="11"/>
      <c r="G17" s="12"/>
    </row>
    <row r="18" spans="2:7" s="5" customFormat="1" ht="18.75">
      <c r="B18" s="8"/>
      <c r="C18" s="9"/>
      <c r="D18" s="9"/>
      <c r="E18" s="10"/>
      <c r="F18" s="11"/>
      <c r="G18" s="12"/>
    </row>
    <row r="19" ht="18">
      <c r="C19" s="15"/>
    </row>
    <row r="20" spans="1:4" ht="18">
      <c r="A20" s="16" t="s">
        <v>15</v>
      </c>
      <c r="D20" s="3" t="s">
        <v>16</v>
      </c>
    </row>
  </sheetData>
  <sheetProtection/>
  <mergeCells count="3">
    <mergeCell ref="A1:D1"/>
    <mergeCell ref="B4:D4"/>
    <mergeCell ref="F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Мурад</dc:creator>
  <cp:keywords/>
  <dc:description/>
  <cp:lastModifiedBy>DNA7 X86</cp:lastModifiedBy>
  <cp:lastPrinted>2018-04-26T13:11:58Z</cp:lastPrinted>
  <dcterms:created xsi:type="dcterms:W3CDTF">2006-07-25T12:06:12Z</dcterms:created>
  <dcterms:modified xsi:type="dcterms:W3CDTF">2022-08-01T10:20:53Z</dcterms:modified>
  <cp:category/>
  <cp:version/>
  <cp:contentType/>
  <cp:contentStatus/>
</cp:coreProperties>
</file>